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Arkusz1" sheetId="4" r:id="rId1"/>
  </sheets>
  <calcPr calcId="145621"/>
</workbook>
</file>

<file path=xl/calcChain.xml><?xml version="1.0" encoding="utf-8"?>
<calcChain xmlns="http://schemas.openxmlformats.org/spreadsheetml/2006/main">
  <c r="C19" i="4" l="1"/>
  <c r="B20" i="4" s="1"/>
  <c r="D10" i="4" l="1"/>
  <c r="C20" i="4" l="1"/>
  <c r="B21" i="4" s="1"/>
  <c r="B22" i="4" s="1"/>
  <c r="C21" i="4" l="1"/>
  <c r="B23" i="4" l="1"/>
  <c r="C25" i="4" s="1"/>
  <c r="C26" i="4" s="1"/>
  <c r="C22" i="4"/>
</calcChain>
</file>

<file path=xl/sharedStrings.xml><?xml version="1.0" encoding="utf-8"?>
<sst xmlns="http://schemas.openxmlformats.org/spreadsheetml/2006/main" count="35" uniqueCount="32">
  <si>
    <t>Kwota z licytacji</t>
  </si>
  <si>
    <t>2500 - 2999</t>
  </si>
  <si>
    <t>wprowadź ręcznie</t>
  </si>
  <si>
    <t>Kurs USD</t>
  </si>
  <si>
    <t>Wartość w USD</t>
  </si>
  <si>
    <t>Wartość w PLN</t>
  </si>
  <si>
    <t>Transport USA (lądowy i morski)</t>
  </si>
  <si>
    <t>Odprawa celna</t>
  </si>
  <si>
    <t>Transport z EU do PL</t>
  </si>
  <si>
    <t>Koszty łącznie</t>
  </si>
  <si>
    <t>Prowizja za usługę</t>
  </si>
  <si>
    <t>Wartość aukcji</t>
  </si>
  <si>
    <t>Prowizja w usd</t>
  </si>
  <si>
    <t>1600 - 1799</t>
  </si>
  <si>
    <t>1800 - 1999</t>
  </si>
  <si>
    <t>2000 - 2499</t>
  </si>
  <si>
    <t>3000 - 3499</t>
  </si>
  <si>
    <t>4000 - 4499</t>
  </si>
  <si>
    <t>4500 - 5999</t>
  </si>
  <si>
    <t>6000 - 9999</t>
  </si>
  <si>
    <t>10000-14999</t>
  </si>
  <si>
    <t>15000 - 19999</t>
  </si>
  <si>
    <t>4% wartości aukcji</t>
  </si>
  <si>
    <t>Wariant 2 - na os prywatną</t>
  </si>
  <si>
    <t>Kwota z licytacji + transport</t>
  </si>
  <si>
    <t>Prowizja Copart</t>
  </si>
  <si>
    <t>Kwota do oclenia</t>
  </si>
  <si>
    <t>Kalkulator Samochód WYSOKA akcyza 18,6%</t>
  </si>
  <si>
    <t>Akcyza 18,6%</t>
  </si>
  <si>
    <t>Vat 21%</t>
  </si>
  <si>
    <t>Cło 10%</t>
  </si>
  <si>
    <t>Podatki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</si>
</sst>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5" xfId="0" applyFill="1" applyBorder="1"/>
    <xf numFmtId="0" fontId="2" fillId="0" borderId="0" xfId="0" applyFont="1"/>
    <xf numFmtId="0" fontId="0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9" xfId="0" applyBorder="1" applyAlignment="1"/>
    <xf numFmtId="0" fontId="0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0" fillId="0" borderId="8" xfId="0" applyFont="1" applyBorder="1"/>
    <xf numFmtId="0" fontId="0" fillId="0" borderId="0" xfId="0" applyAlignment="1">
      <alignment wrapText="1"/>
    </xf>
    <xf numFmtId="0" fontId="3" fillId="8" borderId="5" xfId="0" applyFont="1" applyFill="1" applyBorder="1"/>
    <xf numFmtId="0" fontId="3" fillId="9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5" xfId="0" applyFont="1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Alignment="1"/>
    <xf numFmtId="0" fontId="0" fillId="0" borderId="13" xfId="0" applyFont="1" applyBorder="1" applyAlignment="1"/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0" fontId="0" fillId="0" borderId="0" xfId="0" applyFill="1" applyBorder="1" applyAlignment="1"/>
    <xf numFmtId="164" fontId="2" fillId="0" borderId="8" xfId="0" applyNumberFormat="1" applyFont="1" applyBorder="1"/>
    <xf numFmtId="164" fontId="2" fillId="0" borderId="5" xfId="0" applyNumberFormat="1" applyFont="1" applyBorder="1"/>
    <xf numFmtId="164" fontId="2" fillId="0" borderId="9" xfId="0" applyNumberFormat="1" applyFont="1" applyBorder="1"/>
    <xf numFmtId="164" fontId="2" fillId="6" borderId="5" xfId="0" applyNumberFormat="1" applyFont="1" applyFill="1" applyBorder="1"/>
    <xf numFmtId="42" fontId="1" fillId="4" borderId="1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0" fillId="0" borderId="7" xfId="0" applyNumberFormat="1" applyBorder="1"/>
    <xf numFmtId="164" fontId="0" fillId="0" borderId="0" xfId="0" applyNumberFormat="1" applyBorder="1"/>
    <xf numFmtId="164" fontId="2" fillId="7" borderId="5" xfId="0" applyNumberFormat="1" applyFont="1" applyFill="1" applyBorder="1"/>
    <xf numFmtId="44" fontId="2" fillId="3" borderId="1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3" sqref="A23"/>
    </sheetView>
  </sheetViews>
  <sheetFormatPr defaultRowHeight="15" x14ac:dyDescent="0.25"/>
  <cols>
    <col min="1" max="1" width="40.85546875" customWidth="1"/>
    <col min="2" max="2" width="14.42578125" customWidth="1"/>
    <col min="3" max="3" width="18.5703125" customWidth="1"/>
    <col min="4" max="4" width="22.5703125" customWidth="1"/>
    <col min="6" max="6" width="19.5703125" customWidth="1"/>
    <col min="7" max="7" width="22.42578125" customWidth="1"/>
    <col min="8" max="8" width="26" customWidth="1"/>
    <col min="9" max="9" width="23.42578125" customWidth="1"/>
  </cols>
  <sheetData>
    <row r="1" spans="1:9" ht="23.25" customHeight="1" thickBot="1" x14ac:dyDescent="0.3">
      <c r="A1" s="11"/>
      <c r="B1" s="11"/>
      <c r="C1" s="11"/>
      <c r="D1" s="55" t="s">
        <v>27</v>
      </c>
      <c r="E1" s="56"/>
      <c r="F1" s="57"/>
      <c r="G1" s="11"/>
    </row>
    <row r="2" spans="1:9" ht="5.25" customHeight="1" x14ac:dyDescent="0.25">
      <c r="A2" s="11"/>
      <c r="B2" s="11"/>
      <c r="C2" s="11"/>
      <c r="D2" s="11"/>
      <c r="E2" s="11"/>
      <c r="F2" s="11"/>
      <c r="G2" s="11"/>
    </row>
    <row r="3" spans="1:9" ht="15.75" thickBot="1" x14ac:dyDescent="0.3">
      <c r="A3" s="58" t="s">
        <v>0</v>
      </c>
      <c r="B3" s="59"/>
      <c r="C3" s="5" t="s">
        <v>2</v>
      </c>
      <c r="D3" s="46">
        <v>5100</v>
      </c>
      <c r="E3" s="4"/>
      <c r="F3" s="67" t="s">
        <v>25</v>
      </c>
      <c r="G3" s="68"/>
      <c r="H3" s="4"/>
    </row>
    <row r="4" spans="1:9" ht="15.75" thickBot="1" x14ac:dyDescent="0.3">
      <c r="A4" s="58" t="s">
        <v>25</v>
      </c>
      <c r="B4" s="59"/>
      <c r="C4" s="6" t="s">
        <v>2</v>
      </c>
      <c r="D4" s="47">
        <v>700</v>
      </c>
      <c r="E4" s="4"/>
      <c r="F4" s="15" t="s">
        <v>11</v>
      </c>
      <c r="G4" s="16" t="s">
        <v>12</v>
      </c>
      <c r="H4" s="4"/>
    </row>
    <row r="5" spans="1:9" x14ac:dyDescent="0.25">
      <c r="A5" s="58" t="s">
        <v>6</v>
      </c>
      <c r="B5" s="59"/>
      <c r="C5" s="1"/>
      <c r="D5" s="48">
        <v>1400</v>
      </c>
      <c r="E5" s="4"/>
      <c r="F5" s="1" t="s">
        <v>13</v>
      </c>
      <c r="G5" s="43">
        <v>460</v>
      </c>
      <c r="H5" s="4"/>
    </row>
    <row r="6" spans="1:9" x14ac:dyDescent="0.25">
      <c r="A6" s="58" t="s">
        <v>7</v>
      </c>
      <c r="B6" s="59"/>
      <c r="C6" s="1"/>
      <c r="D6" s="42">
        <v>500</v>
      </c>
      <c r="E6" s="4"/>
      <c r="F6" s="1" t="s">
        <v>14</v>
      </c>
      <c r="G6" s="43">
        <v>500</v>
      </c>
      <c r="H6" s="4"/>
    </row>
    <row r="7" spans="1:9" x14ac:dyDescent="0.25">
      <c r="A7" s="60" t="s">
        <v>8</v>
      </c>
      <c r="B7" s="61"/>
      <c r="C7" s="25"/>
      <c r="D7" s="48">
        <v>311</v>
      </c>
      <c r="E7" s="8"/>
      <c r="F7" s="1" t="s">
        <v>15</v>
      </c>
      <c r="G7" s="43">
        <v>510</v>
      </c>
      <c r="H7" s="4"/>
    </row>
    <row r="8" spans="1:9" x14ac:dyDescent="0.25">
      <c r="A8" s="62" t="s">
        <v>10</v>
      </c>
      <c r="B8" s="62"/>
      <c r="C8" s="1"/>
      <c r="D8" s="42">
        <v>1000</v>
      </c>
      <c r="E8" s="8"/>
      <c r="F8" s="1" t="s">
        <v>1</v>
      </c>
      <c r="G8" s="43">
        <v>520</v>
      </c>
      <c r="H8" s="4"/>
    </row>
    <row r="9" spans="1:9" x14ac:dyDescent="0.25">
      <c r="A9" s="26"/>
      <c r="B9" s="26"/>
      <c r="C9" s="26"/>
      <c r="D9" s="49"/>
      <c r="E9" s="4"/>
      <c r="F9" s="1" t="s">
        <v>16</v>
      </c>
      <c r="G9" s="43">
        <v>570</v>
      </c>
      <c r="H9" s="14"/>
      <c r="I9" s="4"/>
    </row>
    <row r="10" spans="1:9" x14ac:dyDescent="0.25">
      <c r="A10" s="63"/>
      <c r="B10" s="64"/>
      <c r="C10" s="10" t="s">
        <v>9</v>
      </c>
      <c r="D10" s="50">
        <f>SUM(D3:D8)</f>
        <v>9011</v>
      </c>
      <c r="E10" s="4"/>
      <c r="F10" s="2" t="s">
        <v>17</v>
      </c>
      <c r="G10" s="44">
        <v>650</v>
      </c>
      <c r="H10" s="14"/>
      <c r="I10" s="4"/>
    </row>
    <row r="11" spans="1:9" x14ac:dyDescent="0.25">
      <c r="A11" s="63"/>
      <c r="B11" s="63"/>
      <c r="C11" s="63"/>
      <c r="D11" s="63"/>
      <c r="E11" s="63"/>
      <c r="F11" s="2" t="s">
        <v>18</v>
      </c>
      <c r="G11" s="44">
        <v>700</v>
      </c>
      <c r="H11" s="14"/>
      <c r="I11" s="4"/>
    </row>
    <row r="12" spans="1:9" x14ac:dyDescent="0.25">
      <c r="A12" s="65" t="s">
        <v>3</v>
      </c>
      <c r="B12" s="66"/>
      <c r="C12" s="6" t="s">
        <v>2</v>
      </c>
      <c r="D12" s="51">
        <v>3.92</v>
      </c>
      <c r="E12" s="4"/>
      <c r="F12" s="18" t="s">
        <v>19</v>
      </c>
      <c r="G12" s="45">
        <v>750</v>
      </c>
      <c r="H12" s="14"/>
      <c r="I12" s="4"/>
    </row>
    <row r="13" spans="1:9" x14ac:dyDescent="0.25">
      <c r="A13" s="17"/>
      <c r="B13" s="17"/>
      <c r="C13" s="20"/>
      <c r="D13" s="21"/>
      <c r="E13" s="4"/>
      <c r="F13" s="18" t="s">
        <v>20</v>
      </c>
      <c r="G13" s="45">
        <v>780</v>
      </c>
      <c r="H13" s="14"/>
      <c r="I13" s="4"/>
    </row>
    <row r="14" spans="1:9" x14ac:dyDescent="0.25">
      <c r="A14" s="17"/>
      <c r="B14" s="17"/>
      <c r="C14" s="20"/>
      <c r="D14" s="21"/>
      <c r="E14" s="4"/>
      <c r="F14" s="18" t="s">
        <v>21</v>
      </c>
      <c r="G14" s="19" t="s">
        <v>22</v>
      </c>
      <c r="H14" s="14"/>
      <c r="I14" s="4"/>
    </row>
    <row r="15" spans="1:9" ht="15" customHeight="1" thickBot="1" x14ac:dyDescent="0.3">
      <c r="A15" s="35"/>
      <c r="B15" s="35"/>
      <c r="C15" s="35"/>
      <c r="D15" s="35"/>
      <c r="E15" s="35"/>
      <c r="F15" s="35"/>
      <c r="G15" s="35"/>
      <c r="H15" s="35"/>
      <c r="I15" s="4"/>
    </row>
    <row r="16" spans="1:9" ht="15.75" thickBot="1" x14ac:dyDescent="0.3">
      <c r="A16" s="52" t="s">
        <v>23</v>
      </c>
      <c r="B16" s="53"/>
      <c r="C16" s="54"/>
      <c r="D16" s="35"/>
      <c r="E16" s="4"/>
    </row>
    <row r="17" spans="1:5" x14ac:dyDescent="0.25">
      <c r="A17" s="33"/>
      <c r="B17" s="34"/>
      <c r="C17" s="34"/>
      <c r="D17" s="35"/>
      <c r="E17" s="4"/>
    </row>
    <row r="18" spans="1:5" ht="23.25" customHeight="1" x14ac:dyDescent="0.25">
      <c r="A18" s="31"/>
      <c r="B18" s="32"/>
      <c r="C18" s="9" t="s">
        <v>26</v>
      </c>
      <c r="D18" s="35"/>
    </row>
    <row r="19" spans="1:5" x14ac:dyDescent="0.25">
      <c r="A19" s="1" t="s">
        <v>24</v>
      </c>
      <c r="B19" s="1"/>
      <c r="C19" s="39">
        <f>(D3*0.5)</f>
        <v>2550</v>
      </c>
      <c r="D19" s="4"/>
    </row>
    <row r="20" spans="1:5" x14ac:dyDescent="0.25">
      <c r="A20" s="13" t="s">
        <v>30</v>
      </c>
      <c r="B20" s="36">
        <f>SUM(C19*0.1)</f>
        <v>255</v>
      </c>
      <c r="C20" s="42">
        <f>SUM(C19+B20)+D6</f>
        <v>3305</v>
      </c>
      <c r="D20" s="4"/>
    </row>
    <row r="21" spans="1:5" x14ac:dyDescent="0.25">
      <c r="A21" s="1" t="s">
        <v>29</v>
      </c>
      <c r="B21" s="37">
        <f>SUM(C20*0.21)</f>
        <v>694.05</v>
      </c>
      <c r="C21" s="42">
        <f>SUM(C20+B21)</f>
        <v>3999.05</v>
      </c>
      <c r="D21" s="4"/>
    </row>
    <row r="22" spans="1:5" x14ac:dyDescent="0.25">
      <c r="A22" s="24" t="s">
        <v>28</v>
      </c>
      <c r="B22" s="38">
        <f>SUM(D10+B20+B21)*0.186</f>
        <v>1852.5692999999999</v>
      </c>
      <c r="C22" s="42">
        <f>SUM(C21+B22)</f>
        <v>5851.6193000000003</v>
      </c>
      <c r="D22" s="8"/>
    </row>
    <row r="23" spans="1:5" x14ac:dyDescent="0.25">
      <c r="A23" s="12" t="s">
        <v>31</v>
      </c>
      <c r="B23" s="39">
        <f>SUM(B20:B22)</f>
        <v>2801.6192999999998</v>
      </c>
      <c r="C23" s="29"/>
      <c r="D23" s="4"/>
    </row>
    <row r="24" spans="1:5" ht="8.25" customHeight="1" thickBot="1" x14ac:dyDescent="0.3">
      <c r="A24" s="28"/>
      <c r="B24" s="7"/>
      <c r="C24" s="30"/>
    </row>
    <row r="25" spans="1:5" ht="15.75" thickBot="1" x14ac:dyDescent="0.3">
      <c r="A25" s="27"/>
      <c r="B25" s="22" t="s">
        <v>4</v>
      </c>
      <c r="C25" s="41">
        <f>SUM(D10+B23)</f>
        <v>11812.6193</v>
      </c>
      <c r="D25" s="3"/>
    </row>
    <row r="26" spans="1:5" ht="15.75" thickBot="1" x14ac:dyDescent="0.3">
      <c r="A26" s="27"/>
      <c r="B26" s="23" t="s">
        <v>5</v>
      </c>
      <c r="C26" s="40">
        <f>C25*D12</f>
        <v>46305.467656000001</v>
      </c>
      <c r="D26" s="3"/>
    </row>
  </sheetData>
  <mergeCells count="12">
    <mergeCell ref="A16:C16"/>
    <mergeCell ref="D1:F1"/>
    <mergeCell ref="A3:B3"/>
    <mergeCell ref="A5:B5"/>
    <mergeCell ref="A7:B7"/>
    <mergeCell ref="A8:B8"/>
    <mergeCell ref="A4:B4"/>
    <mergeCell ref="A6:B6"/>
    <mergeCell ref="A11:E11"/>
    <mergeCell ref="A10:B10"/>
    <mergeCell ref="A12:B12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Macek</cp:lastModifiedBy>
  <dcterms:created xsi:type="dcterms:W3CDTF">2018-01-18T14:56:34Z</dcterms:created>
  <dcterms:modified xsi:type="dcterms:W3CDTF">2020-01-31T00:21:28Z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